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" windowWidth="20736" windowHeight="11760" activeTab="1"/>
  </bookViews>
  <sheets>
    <sheet name="Plan1" sheetId="1" r:id="rId1"/>
    <sheet name="Plan2" sheetId="2" r:id="rId2"/>
    <sheet name="Plan3" sheetId="3" r:id="rId3"/>
  </sheets>
  <calcPr calcId="124519"/>
  <fileRecoveryPr autoRecover="0"/>
</workbook>
</file>

<file path=xl/calcChain.xml><?xml version="1.0" encoding="utf-8"?>
<calcChain xmlns="http://schemas.openxmlformats.org/spreadsheetml/2006/main">
  <c r="C39" i="2"/>
  <c r="I10" i="1"/>
  <c r="I9" s="1"/>
  <c r="I8" s="1"/>
  <c r="I7"/>
  <c r="I6" l="1"/>
  <c r="H4"/>
  <c r="E4" l="1"/>
  <c r="D4"/>
  <c r="C4"/>
  <c r="B4"/>
  <c r="H3" s="1"/>
  <c r="E3"/>
  <c r="H2"/>
  <c r="E2"/>
  <c r="C40" i="2"/>
  <c r="C42" s="1"/>
</calcChain>
</file>

<file path=xl/sharedStrings.xml><?xml version="1.0" encoding="utf-8"?>
<sst xmlns="http://schemas.openxmlformats.org/spreadsheetml/2006/main" count="81" uniqueCount="80">
  <si>
    <t>terreno</t>
  </si>
  <si>
    <t>terreo</t>
  </si>
  <si>
    <t>1 pavimento</t>
  </si>
  <si>
    <t>total</t>
  </si>
  <si>
    <t>CASA 1</t>
  </si>
  <si>
    <t>TÉRREO</t>
  </si>
  <si>
    <t>SUPERIOR</t>
  </si>
  <si>
    <t>ÁREA CONSTRUÍDA</t>
  </si>
  <si>
    <t>TOTAL</t>
  </si>
  <si>
    <t>Taxa de ocupação térreo</t>
  </si>
  <si>
    <t>Coeficiente de aproveitamento</t>
  </si>
  <si>
    <t>Taxa de ocupação pav. 1</t>
  </si>
  <si>
    <t>Taxa de permeabilidade</t>
  </si>
  <si>
    <t>Área Livre</t>
  </si>
  <si>
    <t>áreas (m²)</t>
  </si>
  <si>
    <t>CASA 2 e 3</t>
  </si>
  <si>
    <t>EDÍCULA</t>
  </si>
  <si>
    <t>CÔMODOS</t>
  </si>
  <si>
    <t>Recepção/ Espera</t>
  </si>
  <si>
    <t>R$/m²</t>
  </si>
  <si>
    <t>Investimento total</t>
  </si>
  <si>
    <t>ITEM</t>
  </si>
  <si>
    <t>Sala de redação multimídia</t>
  </si>
  <si>
    <t>2.1</t>
  </si>
  <si>
    <t>Sala de reuniões</t>
  </si>
  <si>
    <t>Copa</t>
  </si>
  <si>
    <t>Direção de comunicação</t>
  </si>
  <si>
    <t>Diretor(a)</t>
  </si>
  <si>
    <t>Escritório (Administrativo)</t>
  </si>
  <si>
    <t>Observações</t>
  </si>
  <si>
    <t>Coordenação</t>
  </si>
  <si>
    <t>CUB/ UFS/ JAN 2023</t>
  </si>
  <si>
    <t>R$</t>
  </si>
  <si>
    <t>Sanitários M</t>
  </si>
  <si>
    <t xml:space="preserve">Sanitários F </t>
  </si>
  <si>
    <t>ÁREA TOTAL CONSTRUÍDA PREVISTA (PAREDES + 10% , CIRCULAÇÃO + 20%)</t>
  </si>
  <si>
    <t>1.1</t>
  </si>
  <si>
    <t>1.2</t>
  </si>
  <si>
    <t>1.2.1</t>
  </si>
  <si>
    <t>1.2.2</t>
  </si>
  <si>
    <t>1.3</t>
  </si>
  <si>
    <t>1.4</t>
  </si>
  <si>
    <t>2.1.1</t>
  </si>
  <si>
    <t>2.1.2</t>
  </si>
  <si>
    <t>3.1</t>
  </si>
  <si>
    <t>3.2</t>
  </si>
  <si>
    <t xml:space="preserve">ÁREA TOTAL ÚTIL </t>
  </si>
  <si>
    <t>Sala de entrevistas</t>
  </si>
  <si>
    <t>1.5</t>
  </si>
  <si>
    <t xml:space="preserve">LEVANTAMENTO PRÉVIO DE NECESSIDADES DE ARQUITETURA </t>
  </si>
  <si>
    <t>Unidade Demandante:</t>
  </si>
  <si>
    <t>“Somente Centros, Diretorias, Pró-reitorias e Superintendências”</t>
  </si>
  <si>
    <t>Cargo/Função:</t>
  </si>
  <si>
    <t xml:space="preserve">SIAPE: </t>
  </si>
  <si>
    <t xml:space="preserve">Telefone/Ramal: </t>
  </si>
  <si>
    <t xml:space="preserve">Celular: </t>
  </si>
  <si>
    <t>E-mail:</t>
  </si>
  <si>
    <t>1.    </t>
  </si>
  <si>
    <t>2.</t>
  </si>
  <si>
    <t>IDENTIFICAÇÃO DO PROJETO</t>
  </si>
  <si>
    <t xml:space="preserve">Objeto: </t>
  </si>
  <si>
    <t>Local de implantação:</t>
  </si>
  <si>
    <t>Descrição:</t>
  </si>
  <si>
    <t>Objetivo geral:</t>
  </si>
  <si>
    <t>Objetivos específicos:</t>
  </si>
  <si>
    <t>Justificativa:</t>
  </si>
  <si>
    <t>CARACTERIZAÇÃO</t>
  </si>
  <si>
    <t>3.</t>
  </si>
  <si>
    <t>Uso e ocupação:</t>
  </si>
  <si>
    <t>Demandas:</t>
  </si>
  <si>
    <t>2.1.3</t>
  </si>
  <si>
    <t>IDENTIFICAÇÃO DA ÁREA REQUISITANTE</t>
  </si>
  <si>
    <t>Ex.: Edificação utilizada para desenvolvimento de pesquisas (Laboratórios),didático (salas de aula),administrativo etc.</t>
  </si>
  <si>
    <t>Laboratório</t>
  </si>
  <si>
    <t>Sanitários ACESSÍVEL F</t>
  </si>
  <si>
    <t>Sanitários ACESSÍVEL M</t>
  </si>
  <si>
    <t>Espaços de uso comum</t>
  </si>
  <si>
    <t>Espaços de uso restrito</t>
  </si>
  <si>
    <t>Responsável:</t>
  </si>
  <si>
    <t>Será preenchido pela DIPRO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</si>
</sst>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10" fontId="0" fillId="0" borderId="0" xfId="1" applyNumberFormat="1" applyFont="1"/>
    <xf numFmtId="0" fontId="0" fillId="0" borderId="0" xfId="0" applyAlignment="1">
      <alignment wrapText="1"/>
    </xf>
    <xf numFmtId="2" fontId="0" fillId="0" borderId="0" xfId="0" applyNumberFormat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7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/>
    <xf numFmtId="2" fontId="3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/>
    <xf numFmtId="2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43" fontId="3" fillId="0" borderId="1" xfId="2" applyFont="1" applyBorder="1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121920</xdr:rowOff>
    </xdr:from>
    <xdr:to>
      <xdr:col>0</xdr:col>
      <xdr:colOff>1333500</xdr:colOff>
      <xdr:row>0</xdr:row>
      <xdr:rowOff>960120</xdr:rowOff>
    </xdr:to>
    <xdr:pic>
      <xdr:nvPicPr>
        <xdr:cNvPr id="2" name="Imagem 1" descr="CONTATO - PoP-SE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312420" y="121920"/>
          <a:ext cx="1021080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opLeftCell="C1" workbookViewId="0">
      <selection activeCell="I9" sqref="I9"/>
    </sheetView>
  </sheetViews>
  <sheetFormatPr defaultRowHeight="14.4"/>
  <cols>
    <col min="1" max="1" width="18" bestFit="1" customWidth="1"/>
    <col min="3" max="3" width="10.109375" bestFit="1" customWidth="1"/>
    <col min="8" max="8" width="23.88671875" customWidth="1"/>
    <col min="9" max="9" width="13.33203125" customWidth="1"/>
  </cols>
  <sheetData>
    <row r="1" spans="1:9">
      <c r="A1" s="4" t="s">
        <v>7</v>
      </c>
      <c r="B1" s="4" t="s">
        <v>4</v>
      </c>
      <c r="C1" s="4" t="s">
        <v>15</v>
      </c>
      <c r="D1" s="4" t="s">
        <v>16</v>
      </c>
      <c r="E1" s="4" t="s">
        <v>8</v>
      </c>
      <c r="G1" t="s">
        <v>0</v>
      </c>
      <c r="H1">
        <v>396.64</v>
      </c>
    </row>
    <row r="2" spans="1:9">
      <c r="A2" s="4" t="s">
        <v>5</v>
      </c>
      <c r="B2" s="5">
        <v>45.33</v>
      </c>
      <c r="C2" s="5">
        <v>49.89</v>
      </c>
      <c r="D2" s="5">
        <v>36.42</v>
      </c>
      <c r="E2" s="5">
        <f>SUM(B2:D2)</f>
        <v>131.63999999999999</v>
      </c>
      <c r="G2" t="s">
        <v>1</v>
      </c>
      <c r="H2">
        <f>E2</f>
        <v>131.63999999999999</v>
      </c>
    </row>
    <row r="3" spans="1:9">
      <c r="A3" s="4" t="s">
        <v>6</v>
      </c>
      <c r="B3" s="5">
        <v>26.95</v>
      </c>
      <c r="C3" s="5">
        <v>49.89</v>
      </c>
      <c r="D3" s="5">
        <v>0</v>
      </c>
      <c r="E3" s="6">
        <f>SUM(B3:C3)</f>
        <v>76.84</v>
      </c>
      <c r="G3" t="s">
        <v>2</v>
      </c>
      <c r="H3">
        <f>E3</f>
        <v>76.84</v>
      </c>
    </row>
    <row r="4" spans="1:9">
      <c r="A4" s="4" t="s">
        <v>8</v>
      </c>
      <c r="B4" s="5">
        <f>SUM(B2:B3)</f>
        <v>72.28</v>
      </c>
      <c r="C4" s="5">
        <f>SUM(C2:C3)</f>
        <v>99.78</v>
      </c>
      <c r="D4" s="5">
        <f>SUM(D2:D3)</f>
        <v>36.42</v>
      </c>
      <c r="E4" s="6">
        <f>SUM(E2:E3)</f>
        <v>208.48</v>
      </c>
      <c r="G4" t="s">
        <v>3</v>
      </c>
      <c r="H4">
        <f>SUM(H2:H3)</f>
        <v>208.48</v>
      </c>
    </row>
    <row r="6" spans="1:9">
      <c r="H6" s="2" t="s">
        <v>9</v>
      </c>
      <c r="I6" s="1">
        <f>H2/H1</f>
        <v>0.33188785800726095</v>
      </c>
    </row>
    <row r="7" spans="1:9">
      <c r="H7" s="2" t="s">
        <v>11</v>
      </c>
      <c r="I7" s="1">
        <f>H3/H1</f>
        <v>0.19372730939895119</v>
      </c>
    </row>
    <row r="8" spans="1:9" ht="28.8">
      <c r="H8" s="2" t="s">
        <v>10</v>
      </c>
      <c r="I8" s="3">
        <f>(H4*0.7)/H1</f>
        <v>0.3679306171843485</v>
      </c>
    </row>
    <row r="9" spans="1:9">
      <c r="H9" s="2" t="s">
        <v>12</v>
      </c>
      <c r="I9" s="1">
        <f>(H1-H2)/H1</f>
        <v>0.66811214199273905</v>
      </c>
    </row>
    <row r="10" spans="1:9">
      <c r="H10" s="2" t="s">
        <v>13</v>
      </c>
      <c r="I10" s="3">
        <f>H1-H2</f>
        <v>265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"/>
  <sheetViews>
    <sheetView tabSelected="1" workbookViewId="0">
      <selection activeCell="B26" sqref="B26"/>
    </sheetView>
  </sheetViews>
  <sheetFormatPr defaultRowHeight="14.4"/>
  <cols>
    <col min="1" max="1" width="20.6640625" customWidth="1"/>
    <col min="2" max="2" width="60.109375" customWidth="1"/>
    <col min="3" max="3" width="13.33203125" bestFit="1" customWidth="1"/>
    <col min="4" max="4" width="58.6640625" customWidth="1"/>
    <col min="5" max="5" width="9.109375" customWidth="1"/>
  </cols>
  <sheetData>
    <row r="1" spans="1:4" ht="93" customHeight="1">
      <c r="A1" s="28" t="s">
        <v>49</v>
      </c>
      <c r="B1" s="28"/>
      <c r="C1" s="28"/>
      <c r="D1" s="28"/>
    </row>
    <row r="2" spans="1:4">
      <c r="A2" s="12" t="s">
        <v>57</v>
      </c>
      <c r="B2" s="29" t="s">
        <v>71</v>
      </c>
      <c r="C2" s="30"/>
      <c r="D2" s="31"/>
    </row>
    <row r="3" spans="1:4">
      <c r="A3" s="8" t="s">
        <v>50</v>
      </c>
      <c r="B3" s="32" t="s">
        <v>51</v>
      </c>
      <c r="C3" s="33"/>
      <c r="D3" s="34"/>
    </row>
    <row r="4" spans="1:4">
      <c r="A4" s="8" t="s">
        <v>78</v>
      </c>
      <c r="B4" s="44"/>
      <c r="C4" s="45"/>
      <c r="D4" s="46"/>
    </row>
    <row r="5" spans="1:4">
      <c r="A5" s="8" t="s">
        <v>52</v>
      </c>
      <c r="B5" s="44"/>
      <c r="C5" s="45"/>
      <c r="D5" s="46"/>
    </row>
    <row r="6" spans="1:4">
      <c r="A6" s="8" t="s">
        <v>53</v>
      </c>
      <c r="B6" s="44"/>
      <c r="C6" s="45"/>
      <c r="D6" s="46"/>
    </row>
    <row r="7" spans="1:4">
      <c r="A7" s="9" t="s">
        <v>54</v>
      </c>
      <c r="B7" s="44"/>
      <c r="C7" s="45"/>
      <c r="D7" s="46"/>
    </row>
    <row r="8" spans="1:4">
      <c r="A8" s="8" t="s">
        <v>55</v>
      </c>
      <c r="B8" s="44"/>
      <c r="C8" s="45"/>
      <c r="D8" s="46"/>
    </row>
    <row r="9" spans="1:4">
      <c r="A9" s="8" t="s">
        <v>56</v>
      </c>
      <c r="B9" s="44"/>
      <c r="C9" s="45"/>
      <c r="D9" s="46"/>
    </row>
    <row r="10" spans="1:4">
      <c r="A10" s="12" t="s">
        <v>58</v>
      </c>
      <c r="B10" s="29" t="s">
        <v>59</v>
      </c>
      <c r="C10" s="30"/>
      <c r="D10" s="31"/>
    </row>
    <row r="11" spans="1:4">
      <c r="A11" s="17" t="s">
        <v>60</v>
      </c>
      <c r="B11" s="35"/>
      <c r="C11" s="36"/>
      <c r="D11" s="37"/>
    </row>
    <row r="12" spans="1:4">
      <c r="A12" s="17" t="s">
        <v>61</v>
      </c>
      <c r="B12" s="35"/>
      <c r="C12" s="36"/>
      <c r="D12" s="37"/>
    </row>
    <row r="13" spans="1:4">
      <c r="A13" s="17" t="s">
        <v>62</v>
      </c>
      <c r="B13" s="35"/>
      <c r="C13" s="36"/>
      <c r="D13" s="37"/>
    </row>
    <row r="14" spans="1:4">
      <c r="A14" s="17" t="s">
        <v>63</v>
      </c>
      <c r="B14" s="35"/>
      <c r="C14" s="36"/>
      <c r="D14" s="37"/>
    </row>
    <row r="15" spans="1:4">
      <c r="A15" s="17" t="s">
        <v>64</v>
      </c>
      <c r="B15" s="35"/>
      <c r="C15" s="36"/>
      <c r="D15" s="37"/>
    </row>
    <row r="16" spans="1:4">
      <c r="A16" s="8" t="s">
        <v>65</v>
      </c>
      <c r="B16" s="35"/>
      <c r="C16" s="36"/>
      <c r="D16" s="37"/>
    </row>
    <row r="17" spans="1:4">
      <c r="A17" s="7" t="s">
        <v>67</v>
      </c>
      <c r="B17" s="29" t="s">
        <v>66</v>
      </c>
      <c r="C17" s="30"/>
      <c r="D17" s="31"/>
    </row>
    <row r="18" spans="1:4">
      <c r="A18" s="7" t="s">
        <v>44</v>
      </c>
      <c r="B18" s="29" t="s">
        <v>68</v>
      </c>
      <c r="C18" s="30"/>
      <c r="D18" s="31"/>
    </row>
    <row r="19" spans="1:4">
      <c r="A19" s="7"/>
      <c r="B19" s="38" t="s">
        <v>72</v>
      </c>
      <c r="C19" s="39"/>
      <c r="D19" s="40"/>
    </row>
    <row r="20" spans="1:4">
      <c r="A20" s="7" t="s">
        <v>45</v>
      </c>
      <c r="B20" s="29" t="s">
        <v>69</v>
      </c>
      <c r="C20" s="30"/>
      <c r="D20" s="31"/>
    </row>
    <row r="21" spans="1:4">
      <c r="A21" s="7"/>
      <c r="B21" s="41"/>
      <c r="C21" s="42"/>
      <c r="D21" s="43"/>
    </row>
    <row r="22" spans="1:4">
      <c r="A22" s="11" t="s">
        <v>21</v>
      </c>
      <c r="B22" s="11" t="s">
        <v>17</v>
      </c>
      <c r="C22" s="11" t="s">
        <v>14</v>
      </c>
      <c r="D22" s="11" t="s">
        <v>29</v>
      </c>
    </row>
    <row r="23" spans="1:4">
      <c r="A23" s="12">
        <v>1</v>
      </c>
      <c r="B23" s="10" t="s">
        <v>76</v>
      </c>
      <c r="C23" s="13"/>
      <c r="D23" s="9"/>
    </row>
    <row r="24" spans="1:4">
      <c r="A24" s="14" t="s">
        <v>36</v>
      </c>
      <c r="B24" s="15" t="s">
        <v>18</v>
      </c>
      <c r="C24" s="16">
        <v>15</v>
      </c>
      <c r="D24" s="9"/>
    </row>
    <row r="25" spans="1:4">
      <c r="A25" s="17" t="s">
        <v>37</v>
      </c>
      <c r="B25" s="15" t="s">
        <v>22</v>
      </c>
      <c r="C25" s="16">
        <v>70</v>
      </c>
      <c r="D25" s="9"/>
    </row>
    <row r="26" spans="1:4">
      <c r="A26" s="17" t="s">
        <v>38</v>
      </c>
      <c r="B26" s="9" t="s">
        <v>47</v>
      </c>
      <c r="C26" s="16">
        <v>10</v>
      </c>
      <c r="D26" s="9"/>
    </row>
    <row r="27" spans="1:4">
      <c r="A27" s="17" t="s">
        <v>39</v>
      </c>
      <c r="B27" s="9" t="s">
        <v>30</v>
      </c>
      <c r="C27" s="16">
        <v>10</v>
      </c>
      <c r="D27" s="9"/>
    </row>
    <row r="28" spans="1:4">
      <c r="A28" s="17" t="s">
        <v>40</v>
      </c>
      <c r="B28" s="15" t="s">
        <v>24</v>
      </c>
      <c r="C28" s="16">
        <v>25</v>
      </c>
      <c r="D28" s="9"/>
    </row>
    <row r="29" spans="1:4">
      <c r="A29" s="17" t="s">
        <v>41</v>
      </c>
      <c r="B29" s="15" t="s">
        <v>25</v>
      </c>
      <c r="C29" s="16">
        <v>8</v>
      </c>
      <c r="D29" s="9"/>
    </row>
    <row r="30" spans="1:4">
      <c r="A30" s="25" t="s">
        <v>48</v>
      </c>
      <c r="B30" s="15" t="s">
        <v>33</v>
      </c>
      <c r="C30" s="16">
        <v>15</v>
      </c>
      <c r="D30" s="9"/>
    </row>
    <row r="31" spans="1:4">
      <c r="A31" s="26"/>
      <c r="B31" s="15" t="s">
        <v>34</v>
      </c>
      <c r="C31" s="16">
        <v>15</v>
      </c>
      <c r="D31" s="9"/>
    </row>
    <row r="32" spans="1:4">
      <c r="A32" s="26"/>
      <c r="B32" s="15" t="s">
        <v>74</v>
      </c>
      <c r="C32" s="16">
        <v>3</v>
      </c>
      <c r="D32" s="9"/>
    </row>
    <row r="33" spans="1:4">
      <c r="A33" s="27"/>
      <c r="B33" s="15" t="s">
        <v>75</v>
      </c>
      <c r="C33" s="16">
        <v>3</v>
      </c>
      <c r="D33" s="9"/>
    </row>
    <row r="34" spans="1:4">
      <c r="A34" s="12">
        <v>2</v>
      </c>
      <c r="B34" s="10" t="s">
        <v>77</v>
      </c>
      <c r="C34" s="16"/>
      <c r="D34" s="9"/>
    </row>
    <row r="35" spans="1:4">
      <c r="A35" s="17" t="s">
        <v>23</v>
      </c>
      <c r="B35" s="15" t="s">
        <v>26</v>
      </c>
      <c r="C35" s="18"/>
      <c r="D35" s="9"/>
    </row>
    <row r="36" spans="1:4">
      <c r="A36" s="17" t="s">
        <v>42</v>
      </c>
      <c r="B36" s="15" t="s">
        <v>27</v>
      </c>
      <c r="C36" s="16">
        <v>10</v>
      </c>
      <c r="D36" s="9"/>
    </row>
    <row r="37" spans="1:4">
      <c r="A37" s="17" t="s">
        <v>43</v>
      </c>
      <c r="B37" s="15" t="s">
        <v>28</v>
      </c>
      <c r="C37" s="16">
        <v>13</v>
      </c>
      <c r="D37" s="9"/>
    </row>
    <row r="38" spans="1:4">
      <c r="A38" s="17" t="s">
        <v>70</v>
      </c>
      <c r="B38" s="15" t="s">
        <v>73</v>
      </c>
      <c r="C38" s="16"/>
      <c r="D38" s="9"/>
    </row>
    <row r="39" spans="1:4">
      <c r="A39" s="23" t="s">
        <v>46</v>
      </c>
      <c r="B39" s="24"/>
      <c r="C39" s="19">
        <f>SUM(C24:C38)</f>
        <v>197</v>
      </c>
      <c r="D39" s="9"/>
    </row>
    <row r="40" spans="1:4">
      <c r="A40" s="23" t="s">
        <v>35</v>
      </c>
      <c r="B40" s="24"/>
      <c r="C40" s="19">
        <f>C39*1.3</f>
        <v>256.10000000000002</v>
      </c>
      <c r="D40" s="9"/>
    </row>
    <row r="41" spans="1:4">
      <c r="A41" s="20" t="s">
        <v>31</v>
      </c>
      <c r="B41" s="21" t="s">
        <v>19</v>
      </c>
      <c r="C41" s="22"/>
      <c r="D41" s="9" t="s">
        <v>79</v>
      </c>
    </row>
    <row r="42" spans="1:4">
      <c r="A42" s="9" t="s">
        <v>20</v>
      </c>
      <c r="B42" s="21" t="s">
        <v>32</v>
      </c>
      <c r="C42" s="22">
        <f>C40*C41</f>
        <v>0</v>
      </c>
      <c r="D42" s="9"/>
    </row>
  </sheetData>
  <mergeCells count="24">
    <mergeCell ref="B19:D19"/>
    <mergeCell ref="B20:D20"/>
    <mergeCell ref="B21:D21"/>
    <mergeCell ref="B14:D14"/>
    <mergeCell ref="B15:D15"/>
    <mergeCell ref="B16:D16"/>
    <mergeCell ref="B17:D17"/>
    <mergeCell ref="B18:D18"/>
    <mergeCell ref="A39:B39"/>
    <mergeCell ref="A40:B40"/>
    <mergeCell ref="A30:A33"/>
    <mergeCell ref="A1:D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JULIO C O SANTANA</cp:lastModifiedBy>
  <dcterms:created xsi:type="dcterms:W3CDTF">2015-06-05T14:36:40Z</dcterms:created>
  <dcterms:modified xsi:type="dcterms:W3CDTF">2024-08-27T20:29:53Z</dcterms:modified>
</cp:coreProperties>
</file>